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21 год\ОТЧЕТ ОБ ИСПОЛНЕНИИ по постановлениям\9 месяцев 2021 года\"/>
    </mc:Choice>
  </mc:AlternateContent>
  <bookViews>
    <workbookView xWindow="-120" yWindow="-30" windowWidth="9720" windowHeight="9555"/>
  </bookViews>
  <sheets>
    <sheet name="3.7" sheetId="1" r:id="rId1"/>
  </sheets>
  <definedNames>
    <definedName name="_xlnm.Print_Area" localSheetId="0">'3.7'!$B$1:$F$27</definedName>
  </definedNames>
  <calcPr calcId="162913" iterate="1"/>
</workbook>
</file>

<file path=xl/calcChain.xml><?xml version="1.0" encoding="utf-8"?>
<calcChain xmlns="http://schemas.openxmlformats.org/spreadsheetml/2006/main">
  <c r="D5" i="1" l="1"/>
  <c r="E26" i="1" l="1"/>
  <c r="D6" i="1" l="1"/>
  <c r="C6" i="1"/>
  <c r="E15" i="1"/>
  <c r="F15" i="1"/>
  <c r="C20" i="1"/>
  <c r="C19" i="1" s="1"/>
  <c r="C5" i="1" l="1"/>
  <c r="F22" i="1"/>
  <c r="F27" i="1" l="1"/>
  <c r="F12" i="1" l="1"/>
  <c r="F13" i="1"/>
  <c r="F14" i="1"/>
  <c r="F23" i="1"/>
  <c r="F17" i="1"/>
  <c r="F10" i="1"/>
  <c r="F11" i="1"/>
  <c r="D20" i="1" l="1"/>
  <c r="D19" i="1" s="1"/>
  <c r="E11" i="1"/>
  <c r="E12" i="1"/>
  <c r="E13" i="1"/>
  <c r="E22" i="1"/>
  <c r="F28" i="1"/>
  <c r="F29" i="1"/>
  <c r="E28" i="1"/>
  <c r="E29" i="1"/>
  <c r="F25" i="1" l="1"/>
  <c r="E18" i="1" l="1"/>
  <c r="F18" i="1" l="1"/>
  <c r="E8" i="1" l="1"/>
  <c r="E9" i="1"/>
  <c r="E10" i="1"/>
  <c r="E14" i="1"/>
  <c r="E16" i="1"/>
  <c r="E17" i="1"/>
  <c r="E23" i="1"/>
  <c r="E24" i="1"/>
  <c r="E25" i="1"/>
  <c r="E27" i="1"/>
  <c r="E6" i="1" l="1"/>
  <c r="F8" i="1"/>
  <c r="F9" i="1"/>
  <c r="F16" i="1"/>
  <c r="F24" i="1"/>
  <c r="F6" i="1" l="1"/>
  <c r="E20" i="1" l="1"/>
  <c r="F20" i="1"/>
  <c r="E19" i="1" l="1"/>
  <c r="E5" i="1"/>
  <c r="F19" i="1"/>
  <c r="F5" i="1" l="1"/>
</calcChain>
</file>

<file path=xl/sharedStrings.xml><?xml version="1.0" encoding="utf-8"?>
<sst xmlns="http://schemas.openxmlformats.org/spreadsheetml/2006/main" count="31" uniqueCount="30">
  <si>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</si>
  <si>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</si>
  <si>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</si>
  <si>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</si>
  <si>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</si>
  <si>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</si>
  <si>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</si>
  <si>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</si>
  <si>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</si>
  <si>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</si>
  <si>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</si>
  <si>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</si>
  <si>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Отклонение (гр.3-гр.2)</t>
  </si>
  <si>
    <t>субвенции бюджетам бюджетной системы Российской Федерации</t>
  </si>
  <si>
    <t>Темп роста, % (гр.3/гр.2)*100</t>
  </si>
  <si>
    <t>Неналоговые доходы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</si>
  <si>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</si>
  <si>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</si>
  <si>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</si>
  <si>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Налог на имущество физических лиц</t>
  </si>
  <si>
    <t>Земельный налог</t>
  </si>
  <si>
    <t>Государственная пошлина</t>
  </si>
  <si>
    <t>дотации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</si>
  <si>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</si>
  <si>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</si>
  <si>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Транспортный налог</t>
  </si>
  <si>
    <t>Безвозмездные поступления от государственных (муниципальных) организаций</t>
  </si>
  <si>
    <t>Анализ поступления доходов в бюджет Нижневартовского района по видам доходов за 9 месяцев 2021 года в сравнении с 9 месяцев 2020 года, тыс. рублей</t>
  </si>
  <si>
    <t>Исполнение за 9 месяцев             2020 года</t>
  </si>
  <si>
    <t>Исполнение за 9 месяцев                 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</si>
</sst>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/>
    <xf numFmtId="164" fontId="6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7" fillId="0" borderId="0" xfId="0" applyFont="1"/>
    <xf numFmtId="0" fontId="6" fillId="2" borderId="1" xfId="0" applyFont="1" applyFill="1" applyBorder="1"/>
    <xf numFmtId="0" fontId="8" fillId="0" borderId="1" xfId="0" applyFont="1" applyBorder="1"/>
    <xf numFmtId="164" fontId="8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vertical="top" wrapText="1"/>
    </xf>
    <xf numFmtId="164" fontId="7" fillId="0" borderId="0" xfId="0" applyNumberFormat="1" applyFont="1"/>
    <xf numFmtId="0" fontId="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8" fillId="0" borderId="0" xfId="0" applyFont="1"/>
    <xf numFmtId="0" fontId="1" fillId="0" borderId="1" xfId="0" applyFont="1" applyFill="1" applyBorder="1" applyAlignment="1">
      <alignment horizontal="left" vertical="top" wrapText="1"/>
    </xf>
    <xf numFmtId="164" fontId="12" fillId="0" borderId="1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9"/>
  <sheetViews>
    <sheetView tabSelected="1" topLeftCell="B1" workbookViewId="0">
      <selection activeCell="I6" sqref="I6"/>
    </sheetView>
  </sheetViews>
  <sheetFormatPr defaultColWidth="9.140625" defaultRowHeight="15" x14ac:dyDescent="0.25"/>
  <cols>
    <col min="1" max="1" width="0" style="2" hidden="1" customWidth="1"/>
    <col min="2" max="2" width="53.28515625" style="2" customWidth="1"/>
    <col min="3" max="4" width="16.85546875" style="25" customWidth="1"/>
    <col min="5" max="5" width="14" style="2" customWidth="1"/>
    <col min="6" max="6" width="16.85546875" style="2" customWidth="1"/>
    <col min="7" max="16384" width="9.140625" style="2"/>
  </cols>
  <sheetData>
    <row r="1" spans="1:6" ht="68.25" customHeight="1" x14ac:dyDescent="0.25">
      <c r="A1" s="1"/>
      <c r="B1" s="28" t="s">
        <v>27</v>
      </c>
      <c r="C1" s="28"/>
      <c r="D1" s="28"/>
      <c r="E1" s="28"/>
      <c r="F1" s="28"/>
    </row>
    <row r="2" spans="1:6" ht="23.25" customHeight="1" x14ac:dyDescent="0.25">
      <c r="B2" s="31" t="s">
        <v>0</v>
      </c>
      <c r="C2" s="33" t="s">
        <v>28</v>
      </c>
      <c r="D2" s="33" t="s">
        <v>29</v>
      </c>
      <c r="E2" s="29" t="s">
        <v>12</v>
      </c>
      <c r="F2" s="29" t="s">
        <v>14</v>
      </c>
    </row>
    <row r="3" spans="1:6" ht="40.5" customHeight="1" x14ac:dyDescent="0.25">
      <c r="B3" s="32"/>
      <c r="C3" s="33"/>
      <c r="D3" s="33"/>
      <c r="E3" s="30"/>
      <c r="F3" s="30"/>
    </row>
    <row r="4" spans="1:6" x14ac:dyDescent="0.25">
      <c r="B4" s="3">
        <v>1</v>
      </c>
      <c r="C4" s="4">
        <v>3</v>
      </c>
      <c r="D4" s="4">
        <v>3</v>
      </c>
      <c r="E4" s="5">
        <v>4</v>
      </c>
      <c r="F4" s="5">
        <v>5</v>
      </c>
    </row>
    <row r="5" spans="1:6" x14ac:dyDescent="0.25">
      <c r="B5" s="6" t="s">
        <v>1</v>
      </c>
      <c r="C5" s="7">
        <f>C6+C19</f>
        <v>3679232.6539999996</v>
      </c>
      <c r="D5" s="7">
        <f>D6+D19+0.1</f>
        <v>3796745.2459999998</v>
      </c>
      <c r="E5" s="8">
        <f>D5-C5</f>
        <v>117512.59200000018</v>
      </c>
      <c r="F5" s="8">
        <f>D5/C5*100</f>
        <v>103.19394295090969</v>
      </c>
    </row>
    <row r="6" spans="1:6" s="9" customFormat="1" x14ac:dyDescent="0.25">
      <c r="B6" s="10" t="s">
        <v>7</v>
      </c>
      <c r="C6" s="7">
        <f>C8+C9+C10+C11+C12+C13+C14+C16+C17+C18+C15</f>
        <v>1861352.2299999997</v>
      </c>
      <c r="D6" s="7">
        <f t="shared" ref="D6:E6" si="0">D8+D9+D10+D11+D12+D13+D14+D16+D17+D18+D15</f>
        <v>2087633.868</v>
      </c>
      <c r="E6" s="7">
        <f t="shared" si="0"/>
        <v>226281.63800000004</v>
      </c>
      <c r="F6" s="8">
        <f>D6/C6*100</f>
        <v>112.15684137332784</v>
      </c>
    </row>
    <row r="7" spans="1:6" s="9" customFormat="1" x14ac:dyDescent="0.25">
      <c r="B7" s="11" t="s">
        <v>2</v>
      </c>
      <c r="C7" s="12"/>
      <c r="D7" s="12"/>
      <c r="E7" s="13"/>
      <c r="F7" s="14"/>
    </row>
    <row r="8" spans="1:6" s="9" customFormat="1" x14ac:dyDescent="0.25">
      <c r="B8" s="11" t="s">
        <v>3</v>
      </c>
      <c r="C8" s="12">
        <v>1206313.43</v>
      </c>
      <c r="D8" s="12">
        <v>1230496.29</v>
      </c>
      <c r="E8" s="13">
        <f t="shared" ref="E8:E18" si="1">D8-C8</f>
        <v>24182.860000000102</v>
      </c>
      <c r="F8" s="14">
        <f t="shared" ref="F8:F18" si="2">D8/C8*100</f>
        <v>102.00469126833814</v>
      </c>
    </row>
    <row r="9" spans="1:6" s="9" customFormat="1" ht="30" x14ac:dyDescent="0.25">
      <c r="B9" s="15" t="s">
        <v>5</v>
      </c>
      <c r="C9" s="12">
        <v>7342.4530000000004</v>
      </c>
      <c r="D9" s="12">
        <v>8269.8510000000006</v>
      </c>
      <c r="E9" s="13">
        <f t="shared" si="1"/>
        <v>927.39800000000014</v>
      </c>
      <c r="F9" s="14">
        <f t="shared" si="2"/>
        <v>112.6306290282008</v>
      </c>
    </row>
    <row r="10" spans="1:6" s="9" customFormat="1" ht="30" x14ac:dyDescent="0.25">
      <c r="B10" s="16" t="s">
        <v>16</v>
      </c>
      <c r="C10" s="12">
        <v>46500.324999999997</v>
      </c>
      <c r="D10" s="12">
        <v>51790.646000000001</v>
      </c>
      <c r="E10" s="13">
        <f t="shared" si="1"/>
        <v>5290.3210000000036</v>
      </c>
      <c r="F10" s="14">
        <f t="shared" si="2"/>
        <v>111.37695489225077</v>
      </c>
    </row>
    <row r="11" spans="1:6" s="9" customFormat="1" ht="30" x14ac:dyDescent="0.25">
      <c r="B11" s="16" t="s">
        <v>17</v>
      </c>
      <c r="C11" s="12">
        <v>4373.2979999999998</v>
      </c>
      <c r="D11" s="12">
        <v>1789.624</v>
      </c>
      <c r="E11" s="13">
        <f t="shared" si="1"/>
        <v>-2583.674</v>
      </c>
      <c r="F11" s="14">
        <f t="shared" si="2"/>
        <v>40.921611104479958</v>
      </c>
    </row>
    <row r="12" spans="1:6" s="9" customFormat="1" x14ac:dyDescent="0.25">
      <c r="B12" s="16" t="s">
        <v>4</v>
      </c>
      <c r="C12" s="12">
        <v>338.28</v>
      </c>
      <c r="D12" s="12">
        <v>535.98</v>
      </c>
      <c r="E12" s="13">
        <f t="shared" si="1"/>
        <v>197.70000000000005</v>
      </c>
      <c r="F12" s="14">
        <f t="shared" si="2"/>
        <v>158.44271018091524</v>
      </c>
    </row>
    <row r="13" spans="1:6" s="9" customFormat="1" ht="30" x14ac:dyDescent="0.25">
      <c r="B13" s="16" t="s">
        <v>18</v>
      </c>
      <c r="C13" s="12">
        <v>2470.6109999999999</v>
      </c>
      <c r="D13" s="12">
        <v>1134.625</v>
      </c>
      <c r="E13" s="13">
        <f t="shared" si="1"/>
        <v>-1335.9859999999999</v>
      </c>
      <c r="F13" s="14">
        <f t="shared" si="2"/>
        <v>45.924874454133011</v>
      </c>
    </row>
    <row r="14" spans="1:6" s="9" customFormat="1" x14ac:dyDescent="0.25">
      <c r="B14" s="11" t="s">
        <v>19</v>
      </c>
      <c r="C14" s="12">
        <v>105.84699999999999</v>
      </c>
      <c r="D14" s="12">
        <v>268.25700000000001</v>
      </c>
      <c r="E14" s="13">
        <f t="shared" si="1"/>
        <v>162.41000000000003</v>
      </c>
      <c r="F14" s="14">
        <f t="shared" si="2"/>
        <v>253.43845361701324</v>
      </c>
    </row>
    <row r="15" spans="1:6" s="9" customFormat="1" x14ac:dyDescent="0.25">
      <c r="B15" s="11" t="s">
        <v>25</v>
      </c>
      <c r="C15" s="12">
        <v>4134.6329999999998</v>
      </c>
      <c r="D15" s="12">
        <v>4632.0540000000001</v>
      </c>
      <c r="E15" s="13">
        <f t="shared" si="1"/>
        <v>497.42100000000028</v>
      </c>
      <c r="F15" s="14">
        <f t="shared" si="2"/>
        <v>112.03059618592511</v>
      </c>
    </row>
    <row r="16" spans="1:6" s="9" customFormat="1" x14ac:dyDescent="0.25">
      <c r="B16" s="11" t="s">
        <v>20</v>
      </c>
      <c r="C16" s="12">
        <v>20610.613000000001</v>
      </c>
      <c r="D16" s="12">
        <v>21286.437999999998</v>
      </c>
      <c r="E16" s="13">
        <f t="shared" si="1"/>
        <v>675.82499999999709</v>
      </c>
      <c r="F16" s="14">
        <f t="shared" si="2"/>
        <v>103.27901455429782</v>
      </c>
    </row>
    <row r="17" spans="2:8" s="9" customFormat="1" x14ac:dyDescent="0.25">
      <c r="B17" s="11" t="s">
        <v>21</v>
      </c>
      <c r="C17" s="12">
        <v>2662.8249999999998</v>
      </c>
      <c r="D17" s="12">
        <v>2910.4029999999998</v>
      </c>
      <c r="E17" s="13">
        <f t="shared" si="1"/>
        <v>247.57799999999997</v>
      </c>
      <c r="F17" s="14">
        <f t="shared" si="2"/>
        <v>109.29756931078836</v>
      </c>
    </row>
    <row r="18" spans="2:8" s="9" customFormat="1" x14ac:dyDescent="0.25">
      <c r="B18" s="11" t="s">
        <v>15</v>
      </c>
      <c r="C18" s="12">
        <v>566499.91500000004</v>
      </c>
      <c r="D18" s="12">
        <v>764519.7</v>
      </c>
      <c r="E18" s="13">
        <f t="shared" si="1"/>
        <v>198019.78499999992</v>
      </c>
      <c r="F18" s="14">
        <f t="shared" si="2"/>
        <v>134.95495405325875</v>
      </c>
      <c r="H18" s="17"/>
    </row>
    <row r="19" spans="2:8" x14ac:dyDescent="0.25">
      <c r="B19" s="6" t="s">
        <v>11</v>
      </c>
      <c r="C19" s="7">
        <f>C20+C27+C28+C29+C26</f>
        <v>1817880.4239999999</v>
      </c>
      <c r="D19" s="7">
        <f>D20+D27+D28+D29+D26</f>
        <v>1709111.2779999999</v>
      </c>
      <c r="E19" s="8">
        <f t="shared" ref="E19:E20" si="3">D19-C19</f>
        <v>-108769.14599999995</v>
      </c>
      <c r="F19" s="8">
        <f t="shared" ref="F19:F22" si="4">D19/C19*100</f>
        <v>94.016705138357324</v>
      </c>
    </row>
    <row r="20" spans="2:8" ht="30" x14ac:dyDescent="0.25">
      <c r="B20" s="18" t="s">
        <v>6</v>
      </c>
      <c r="C20" s="12">
        <f>C22+C23+C24+C25</f>
        <v>1800931.13</v>
      </c>
      <c r="D20" s="12">
        <f>D22+D23+D24+D25</f>
        <v>1701149.0789999999</v>
      </c>
      <c r="E20" s="13">
        <f t="shared" si="3"/>
        <v>-99782.050999999978</v>
      </c>
      <c r="F20" s="14">
        <f t="shared" si="4"/>
        <v>94.459418834078349</v>
      </c>
    </row>
    <row r="21" spans="2:8" x14ac:dyDescent="0.25">
      <c r="B21" s="18" t="s">
        <v>2</v>
      </c>
      <c r="C21" s="12"/>
      <c r="D21" s="12"/>
      <c r="E21" s="13"/>
      <c r="F21" s="14"/>
    </row>
    <row r="22" spans="2:8" ht="30" x14ac:dyDescent="0.25">
      <c r="B22" s="19" t="s">
        <v>22</v>
      </c>
      <c r="C22" s="27">
        <v>51575.8</v>
      </c>
      <c r="D22" s="27">
        <v>87069.4</v>
      </c>
      <c r="E22" s="20">
        <f t="shared" ref="E22:E27" si="5">D22-C22</f>
        <v>35493.599999999991</v>
      </c>
      <c r="F22" s="14">
        <f t="shared" si="4"/>
        <v>168.81832177106315</v>
      </c>
    </row>
    <row r="23" spans="2:8" ht="30" x14ac:dyDescent="0.25">
      <c r="B23" s="19" t="s">
        <v>8</v>
      </c>
      <c r="C23" s="27">
        <v>186762.95499999999</v>
      </c>
      <c r="D23" s="27">
        <v>175439.69399999999</v>
      </c>
      <c r="E23" s="13">
        <f t="shared" si="5"/>
        <v>-11323.260999999999</v>
      </c>
      <c r="F23" s="21">
        <f>D23/C23*100</f>
        <v>93.937094752007965</v>
      </c>
    </row>
    <row r="24" spans="2:8" ht="30" x14ac:dyDescent="0.25">
      <c r="B24" s="19" t="s">
        <v>13</v>
      </c>
      <c r="C24" s="27">
        <v>1327194.1340000001</v>
      </c>
      <c r="D24" s="27">
        <v>1217734.4879999999</v>
      </c>
      <c r="E24" s="13">
        <f t="shared" si="5"/>
        <v>-109459.64600000018</v>
      </c>
      <c r="F24" s="21">
        <f>D24/C24*100</f>
        <v>91.752552004573573</v>
      </c>
    </row>
    <row r="25" spans="2:8" x14ac:dyDescent="0.25">
      <c r="B25" s="22" t="s">
        <v>9</v>
      </c>
      <c r="C25" s="27">
        <v>235398.24100000001</v>
      </c>
      <c r="D25" s="27">
        <v>220905.497</v>
      </c>
      <c r="E25" s="13">
        <f t="shared" si="5"/>
        <v>-14492.744000000006</v>
      </c>
      <c r="F25" s="21">
        <f>D25/C25*100</f>
        <v>93.843308285383486</v>
      </c>
    </row>
    <row r="26" spans="2:8" ht="30" x14ac:dyDescent="0.25">
      <c r="B26" s="26" t="s">
        <v>26</v>
      </c>
      <c r="C26" s="27">
        <v>0</v>
      </c>
      <c r="D26" s="27">
        <v>48.524999999999999</v>
      </c>
      <c r="E26" s="13">
        <f t="shared" si="5"/>
        <v>48.524999999999999</v>
      </c>
      <c r="F26" s="21"/>
    </row>
    <row r="27" spans="2:8" x14ac:dyDescent="0.25">
      <c r="B27" s="23" t="s">
        <v>10</v>
      </c>
      <c r="C27" s="12">
        <v>16929.368999999999</v>
      </c>
      <c r="D27" s="12">
        <v>11424.807000000001</v>
      </c>
      <c r="E27" s="13">
        <f t="shared" si="5"/>
        <v>-5504.5619999999981</v>
      </c>
      <c r="F27" s="21">
        <f>D27/C27*100</f>
        <v>67.485131903026044</v>
      </c>
    </row>
    <row r="28" spans="2:8" ht="63.75" customHeight="1" x14ac:dyDescent="0.25">
      <c r="B28" s="24" t="s">
        <v>24</v>
      </c>
      <c r="C28" s="12">
        <v>349.40800000000002</v>
      </c>
      <c r="D28" s="12">
        <v>197.452</v>
      </c>
      <c r="E28" s="13">
        <f t="shared" ref="E28:E29" si="6">D28-C28</f>
        <v>-151.95600000000002</v>
      </c>
      <c r="F28" s="14">
        <f t="shared" ref="F28:F29" si="7">D28/C28*100</f>
        <v>56.510440516530814</v>
      </c>
    </row>
    <row r="29" spans="2:8" ht="45" x14ac:dyDescent="0.25">
      <c r="B29" s="24" t="s">
        <v>23</v>
      </c>
      <c r="C29" s="12">
        <v>-329.483</v>
      </c>
      <c r="D29" s="12">
        <v>-3708.585</v>
      </c>
      <c r="E29" s="13">
        <f t="shared" si="6"/>
        <v>-3379.1019999999999</v>
      </c>
      <c r="F29" s="14">
        <f t="shared" si="7"/>
        <v>1125.5770403935862</v>
      </c>
    </row>
  </sheetData>
  <mergeCells count="6">
    <mergeCell ref="B1:F1"/>
    <mergeCell ref="E2:E3"/>
    <mergeCell ref="F2:F3"/>
    <mergeCell ref="B2:B3"/>
    <mergeCell ref="C2:C3"/>
    <mergeCell ref="D2:D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3.7</vt:lpstr>
      <vt:lpstr>'3.7'!Область_печати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2021-09-14T06:08:17Z</cp:lastPrinted>
  <dcterms:created xsi:type="dcterms:W3CDTF">2015-05-06T07:14:08Z</dcterms:created>
  <dcterms:modified xsi:type="dcterms:W3CDTF">2021-10-11T09:41:15Z</dcterms:modified>
</cp:coreProperties>
</file>